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80" windowHeight="7560" tabRatio="678"/>
  </bookViews>
  <sheets>
    <sheet name="показатели факт2009 ВС" sheetId="1" r:id="rId1"/>
    <sheet name="расходы факт2009 ВС" sheetId="2" r:id="rId2"/>
    <sheet name="показетли факт2009 ВО" sheetId="3" r:id="rId3"/>
    <sheet name="расходы факт2009 ВО" sheetId="4" r:id="rId4"/>
  </sheets>
  <definedNames>
    <definedName name="_xlnm.Print_Area" localSheetId="0">'показатели факт2009 ВС'!$A$1:$D$26</definedName>
    <definedName name="_xlnm.Print_Area" localSheetId="2">'показетли факт2009 ВО'!$A$1:$D$21</definedName>
    <definedName name="_xlnm.Print_Area" localSheetId="3">'расходы факт2009 ВО'!$A$1:$C$24</definedName>
    <definedName name="_xlnm.Print_Area" localSheetId="1">'расходы факт2009 ВС'!$A$1:$C$24</definedName>
  </definedNames>
  <calcPr calcId="125725"/>
</workbook>
</file>

<file path=xl/calcChain.xml><?xml version="1.0" encoding="utf-8"?>
<calcChain xmlns="http://schemas.openxmlformats.org/spreadsheetml/2006/main">
  <c r="C18" i="4"/>
  <c r="C15"/>
  <c r="C13"/>
  <c r="C23"/>
  <c r="D21" i="3"/>
  <c r="A12"/>
  <c r="A13" s="1"/>
  <c r="A14" s="1"/>
  <c r="A15" s="1"/>
  <c r="A16" s="1"/>
  <c r="A19" s="1"/>
  <c r="A20" s="1"/>
  <c r="A21" s="1"/>
  <c r="C18" i="2"/>
  <c r="C15"/>
  <c r="C13"/>
  <c r="D26" i="1"/>
  <c r="A12"/>
  <c r="A13" s="1"/>
  <c r="A14" s="1"/>
  <c r="A15" s="1"/>
  <c r="A18" s="1"/>
  <c r="A19" s="1"/>
  <c r="A20" s="1"/>
  <c r="A21" s="1"/>
  <c r="A24" s="1"/>
  <c r="A25" s="1"/>
  <c r="A26" s="1"/>
  <c r="C23" i="2" l="1"/>
</calcChain>
</file>

<file path=xl/sharedStrings.xml><?xml version="1.0" encoding="utf-8"?>
<sst xmlns="http://schemas.openxmlformats.org/spreadsheetml/2006/main" count="142" uniqueCount="78">
  <si>
    <t>Основные показатели финансово-хозяйственной деятельности КГУП "Примтеплоэнерго"</t>
  </si>
  <si>
    <t xml:space="preserve">  в сфере холодного водоснабжения</t>
  </si>
  <si>
    <t>за  2009 год</t>
  </si>
  <si>
    <t>(по Подъяпольскому сельскому поселению - с июня 2009г.)</t>
  </si>
  <si>
    <t>№ п/п</t>
  </si>
  <si>
    <t>Наименование показателя</t>
  </si>
  <si>
    <t>Единица измерения</t>
  </si>
  <si>
    <t>Факт 2009г.</t>
  </si>
  <si>
    <t>Производственные показатели</t>
  </si>
  <si>
    <t>1</t>
  </si>
  <si>
    <t>Объем поднятой воды</t>
  </si>
  <si>
    <t>тыс. куб. м</t>
  </si>
  <si>
    <t>Расход воды на собственные  нужды</t>
  </si>
  <si>
    <t>%</t>
  </si>
  <si>
    <t>Объем воды, пропущенной через очистные сооружения</t>
  </si>
  <si>
    <t>Потери воды в сетях</t>
  </si>
  <si>
    <t>Объем отпущенной потребителям воды (полезный отпуск), 
в том числе:</t>
  </si>
  <si>
    <t>5.1</t>
  </si>
  <si>
    <t>объем, отпущенный по приборам учета</t>
  </si>
  <si>
    <t>5.2</t>
  </si>
  <si>
    <t>объем, отпущенный при отсутствии приборов учета (расчетным методом)</t>
  </si>
  <si>
    <t>Удельный расход электроэнергии на подачу воды в сеть</t>
  </si>
  <si>
    <t>кВт*ч/м3</t>
  </si>
  <si>
    <t>Протяженность водопроводных сетей (в однотрубном исчислении)</t>
  </si>
  <si>
    <t>км</t>
  </si>
  <si>
    <t>Количество скважин</t>
  </si>
  <si>
    <t>шт.</t>
  </si>
  <si>
    <t>Количество подкачивающих насосных станций</t>
  </si>
  <si>
    <t>Среднесписочная численность</t>
  </si>
  <si>
    <t>чел.</t>
  </si>
  <si>
    <t>Экономические показатели</t>
  </si>
  <si>
    <t>Выручка от реализации холодной воды потребителям</t>
  </si>
  <si>
    <t>тыс. руб.</t>
  </si>
  <si>
    <t>Себестоимость реализации холодной воды</t>
  </si>
  <si>
    <t>Прибыль (убыток) от реализации холодной воды</t>
  </si>
  <si>
    <t>Структура основных производственных расходов
КГУП "Примтеплоэнерго" за 2009 год 
 в сфере холодного водоснабжения</t>
  </si>
  <si>
    <t>тыс. руб. (без НДС)</t>
  </si>
  <si>
    <t>№
п/п</t>
  </si>
  <si>
    <t>Величина</t>
  </si>
  <si>
    <t>Расходы на покупаемую электрическую энергию</t>
  </si>
  <si>
    <t>1.1</t>
  </si>
  <si>
    <t>объем электрической энергии,  тыс.кВт*ч</t>
  </si>
  <si>
    <t>1.2</t>
  </si>
  <si>
    <t>средневзвешенная стоимость,  руб/кВт</t>
  </si>
  <si>
    <t>2</t>
  </si>
  <si>
    <t>Химреагенты, используемые в технологическом процессе</t>
  </si>
  <si>
    <t>3</t>
  </si>
  <si>
    <t>Расходы на оплату труда и отчисления на социальные нужды, в том числе:</t>
  </si>
  <si>
    <t>3.1</t>
  </si>
  <si>
    <t>Затраты на оплату труда</t>
  </si>
  <si>
    <t>3.2</t>
  </si>
  <si>
    <t>Отчисления на социальные нужды</t>
  </si>
  <si>
    <t>4</t>
  </si>
  <si>
    <t>Амортизация  и аренда имущества, в том числе:</t>
  </si>
  <si>
    <t>4.1</t>
  </si>
  <si>
    <t>Амортизация основных производственных средств</t>
  </si>
  <si>
    <t>4.2</t>
  </si>
  <si>
    <t xml:space="preserve">Аренда основных производственных средств </t>
  </si>
  <si>
    <t>5</t>
  </si>
  <si>
    <t>Расходы на ремонт (капитальный и текущий)</t>
  </si>
  <si>
    <t>6</t>
  </si>
  <si>
    <t>Расходы, переданные по внутрихозяйственному обороту на теплоснабжение</t>
  </si>
  <si>
    <t>7</t>
  </si>
  <si>
    <t>Прочие (общепроизводственные и общеэксплуатационные расходы)</t>
  </si>
  <si>
    <t>8</t>
  </si>
  <si>
    <t>Итого себестоимость</t>
  </si>
  <si>
    <t xml:space="preserve"> </t>
  </si>
  <si>
    <t xml:space="preserve">  в сфере водоотведения</t>
  </si>
  <si>
    <t>Отведено сточных вод</t>
  </si>
  <si>
    <t>Реализовано услуг по очистке стоков</t>
  </si>
  <si>
    <t>Объем сточных вод, пропущенных через очистные сооружения</t>
  </si>
  <si>
    <t>Протяженность канализационных  сетей (в однотрубном исчислении)</t>
  </si>
  <si>
    <t>Количество насосных станций</t>
  </si>
  <si>
    <t>Количество очистных сооружений</t>
  </si>
  <si>
    <t>Выручка от реализации услуги водоотведения</t>
  </si>
  <si>
    <t>Себестоимость услуги водоотведения</t>
  </si>
  <si>
    <t>Прибыль (убыток)</t>
  </si>
  <si>
    <t>Структура основных производственных расходов
КГУП "Примтеплоэнерго" за 2009 год 
 в сфере  водоотведения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</si>
</sst>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6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6"/>
      <color rgb="FFFF0000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</cellStyleXfs>
  <cellXfs count="99">
    <xf numFmtId="0" fontId="0" fillId="0" borderId="0" xfId="0"/>
    <xf numFmtId="1" fontId="2" fillId="2" borderId="2" xfId="2" applyNumberFormat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/>
    </xf>
    <xf numFmtId="49" fontId="2" fillId="2" borderId="2" xfId="2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justify" vertic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10" fillId="0" borderId="0" xfId="0" applyFont="1" applyAlignment="1">
      <alignment horizontal="right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165" fontId="9" fillId="0" borderId="2" xfId="0" applyNumberFormat="1" applyFont="1" applyBorder="1"/>
    <xf numFmtId="0" fontId="2" fillId="0" borderId="2" xfId="0" applyFont="1" applyFill="1" applyBorder="1" applyAlignment="1">
      <alignment horizontal="left" vertical="center" wrapText="1" indent="2"/>
    </xf>
    <xf numFmtId="43" fontId="9" fillId="0" borderId="2" xfId="0" applyNumberFormat="1" applyFont="1" applyBorder="1"/>
    <xf numFmtId="49" fontId="5" fillId="0" borderId="7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5" fontId="11" fillId="0" borderId="2" xfId="0" applyNumberFormat="1" applyFont="1" applyBorder="1"/>
    <xf numFmtId="0" fontId="11" fillId="0" borderId="0" xfId="0" applyFont="1"/>
    <xf numFmtId="0" fontId="2" fillId="0" borderId="2" xfId="0" applyFont="1" applyFill="1" applyBorder="1" applyAlignment="1">
      <alignment horizontal="left" vertical="center" wrapText="1" inden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1" fontId="11" fillId="0" borderId="0" xfId="0" applyNumberFormat="1" applyFont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165" fontId="9" fillId="0" borderId="9" xfId="0" applyNumberFormat="1" applyFont="1" applyBorder="1"/>
    <xf numFmtId="0" fontId="9" fillId="0" borderId="0" xfId="0" applyFont="1" applyBorder="1"/>
    <xf numFmtId="0" fontId="12" fillId="0" borderId="0" xfId="0" applyFont="1" applyBorder="1" applyAlignment="1">
      <alignment horizontal="left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 wrapText="1"/>
    </xf>
    <xf numFmtId="0" fontId="14" fillId="2" borderId="0" xfId="2" applyFont="1" applyFill="1" applyBorder="1" applyAlignment="1">
      <alignment horizontal="left" vertical="center"/>
    </xf>
    <xf numFmtId="0" fontId="14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 indent="3"/>
    </xf>
    <xf numFmtId="164" fontId="2" fillId="2" borderId="0" xfId="2" applyNumberFormat="1" applyFont="1" applyFill="1"/>
    <xf numFmtId="0" fontId="7" fillId="2" borderId="0" xfId="2" applyFont="1" applyFill="1"/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/>
    </xf>
    <xf numFmtId="0" fontId="2" fillId="2" borderId="2" xfId="0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left" vertical="center" wrapText="1" indent="1"/>
    </xf>
    <xf numFmtId="41" fontId="2" fillId="2" borderId="0" xfId="2" applyNumberFormat="1" applyFont="1" applyFill="1"/>
    <xf numFmtId="0" fontId="15" fillId="0" borderId="0" xfId="0" applyFont="1"/>
    <xf numFmtId="0" fontId="15" fillId="0" borderId="0" xfId="2" applyFont="1" applyBorder="1" applyAlignment="1">
      <alignment horizontal="left" vertical="center"/>
    </xf>
    <xf numFmtId="0" fontId="15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2" fillId="2" borderId="0" xfId="0" applyFont="1" applyFill="1"/>
    <xf numFmtId="0" fontId="10" fillId="2" borderId="0" xfId="0" applyFont="1" applyFill="1" applyAlignment="1">
      <alignment horizontal="right"/>
    </xf>
    <xf numFmtId="0" fontId="15" fillId="2" borderId="0" xfId="2" applyFont="1" applyFill="1" applyBorder="1" applyAlignment="1">
      <alignment horizontal="left" vertical="center"/>
    </xf>
    <xf numFmtId="0" fontId="15" fillId="2" borderId="0" xfId="0" applyFont="1" applyFill="1"/>
    <xf numFmtId="0" fontId="15" fillId="2" borderId="0" xfId="0" applyFont="1" applyFill="1" applyAlignment="1">
      <alignment horizontal="right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165" fontId="9" fillId="2" borderId="2" xfId="0" applyNumberFormat="1" applyFont="1" applyFill="1" applyBorder="1"/>
    <xf numFmtId="0" fontId="2" fillId="2" borderId="2" xfId="0" applyFont="1" applyFill="1" applyBorder="1" applyAlignment="1">
      <alignment horizontal="left" vertical="center" wrapText="1" indent="2"/>
    </xf>
    <xf numFmtId="43" fontId="9" fillId="2" borderId="2" xfId="0" applyNumberFormat="1" applyFont="1" applyFill="1" applyBorder="1"/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165" fontId="11" fillId="2" borderId="2" xfId="0" applyNumberFormat="1" applyFont="1" applyFill="1" applyBorder="1"/>
    <xf numFmtId="0" fontId="11" fillId="2" borderId="0" xfId="0" applyFont="1" applyFill="1"/>
    <xf numFmtId="0" fontId="2" fillId="2" borderId="2" xfId="0" applyFont="1" applyFill="1" applyBorder="1" applyAlignment="1">
      <alignment horizontal="left" vertical="center" wrapText="1" inden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11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9" fillId="2" borderId="9" xfId="0" applyNumberFormat="1" applyFont="1" applyFill="1" applyBorder="1"/>
    <xf numFmtId="0" fontId="9" fillId="2" borderId="0" xfId="0" applyFont="1" applyFill="1" applyBorder="1"/>
    <xf numFmtId="0" fontId="12" fillId="2" borderId="0" xfId="0" applyFont="1" applyFill="1" applyBorder="1" applyAlignment="1">
      <alignment horizontal="left" wrapText="1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/>
    <xf numFmtId="0" fontId="13" fillId="2" borderId="0" xfId="2" applyFont="1" applyFill="1"/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6"/>
  <sheetViews>
    <sheetView tabSelected="1" view="pageBreakPreview" zoomScale="80" zoomScaleNormal="60" zoomScaleSheetLayoutView="80" workbookViewId="0">
      <pane xSplit="2" ySplit="10" topLeftCell="C11" activePane="bottomRight" state="frozen"/>
      <selection activeCell="B26" activeCellId="1" sqref="K19 B26"/>
      <selection pane="topRight" activeCell="B26" activeCellId="1" sqref="K19 B26"/>
      <selection pane="bottomLeft" activeCell="B26" activeCellId="1" sqref="K19 B26"/>
      <selection pane="bottomRight" activeCell="A23" sqref="A23:D23"/>
    </sheetView>
  </sheetViews>
  <sheetFormatPr defaultRowHeight="33.950000000000003" customHeight="1"/>
  <cols>
    <col min="1" max="1" width="7.5703125" style="35" customWidth="1"/>
    <col min="2" max="2" width="84.5703125" style="35" customWidth="1"/>
    <col min="3" max="3" width="13.5703125" style="36" customWidth="1"/>
    <col min="4" max="4" width="23" style="35" customWidth="1"/>
    <col min="5" max="5" width="5.28515625" style="35" customWidth="1"/>
    <col min="6" max="6" width="16" style="35" customWidth="1"/>
    <col min="7" max="16384" width="9.140625" style="35"/>
  </cols>
  <sheetData>
    <row r="1" spans="1:6" ht="3" customHeight="1">
      <c r="D1" s="37"/>
    </row>
    <row r="2" spans="1:6" ht="25.5" customHeight="1">
      <c r="A2" s="38" t="s">
        <v>0</v>
      </c>
      <c r="B2" s="38"/>
      <c r="C2" s="38"/>
      <c r="D2" s="38"/>
    </row>
    <row r="3" spans="1:6" ht="25.5" customHeight="1">
      <c r="A3" s="39" t="s">
        <v>1</v>
      </c>
      <c r="B3" s="39"/>
      <c r="C3" s="39"/>
      <c r="D3" s="39"/>
    </row>
    <row r="4" spans="1:6" ht="25.5" customHeight="1">
      <c r="A4" s="39" t="s">
        <v>2</v>
      </c>
      <c r="B4" s="39"/>
      <c r="C4" s="39"/>
      <c r="D4" s="39"/>
    </row>
    <row r="5" spans="1:6" ht="6.75" customHeight="1">
      <c r="A5" s="40"/>
      <c r="B5" s="40"/>
      <c r="C5" s="40"/>
      <c r="D5" s="40"/>
    </row>
    <row r="6" spans="1:6" ht="27" customHeight="1">
      <c r="A6" s="41" t="s">
        <v>3</v>
      </c>
      <c r="B6" s="42"/>
      <c r="C6" s="42"/>
      <c r="D6" s="42"/>
    </row>
    <row r="7" spans="1:6" ht="4.5" customHeight="1">
      <c r="A7" s="43"/>
      <c r="B7" s="43"/>
      <c r="C7" s="43"/>
      <c r="D7" s="43"/>
    </row>
    <row r="8" spans="1:6" ht="42" customHeight="1">
      <c r="A8" s="44" t="s">
        <v>4</v>
      </c>
      <c r="B8" s="44" t="s">
        <v>5</v>
      </c>
      <c r="C8" s="44" t="s">
        <v>6</v>
      </c>
      <c r="D8" s="44" t="s">
        <v>7</v>
      </c>
    </row>
    <row r="9" spans="1:6" ht="21" customHeight="1">
      <c r="A9" s="45">
        <v>1</v>
      </c>
      <c r="B9" s="45">
        <v>2</v>
      </c>
      <c r="C9" s="45">
        <v>3</v>
      </c>
      <c r="D9" s="45">
        <v>4</v>
      </c>
    </row>
    <row r="10" spans="1:6" ht="35.25" customHeight="1">
      <c r="A10" s="46" t="s">
        <v>8</v>
      </c>
      <c r="B10" s="46"/>
      <c r="C10" s="46"/>
      <c r="D10" s="46"/>
    </row>
    <row r="11" spans="1:6" ht="31.5" customHeight="1">
      <c r="A11" s="3" t="s">
        <v>9</v>
      </c>
      <c r="B11" s="5" t="s">
        <v>10</v>
      </c>
      <c r="C11" s="47" t="s">
        <v>11</v>
      </c>
      <c r="D11" s="2">
        <v>37.613325830000001</v>
      </c>
    </row>
    <row r="12" spans="1:6" ht="31.5" customHeight="1">
      <c r="A12" s="1">
        <f t="shared" ref="A12:A15" si="0">A11+1</f>
        <v>2</v>
      </c>
      <c r="B12" s="48" t="s">
        <v>12</v>
      </c>
      <c r="C12" s="47" t="s">
        <v>13</v>
      </c>
      <c r="D12" s="49">
        <v>0</v>
      </c>
    </row>
    <row r="13" spans="1:6" ht="31.5" customHeight="1">
      <c r="A13" s="1">
        <f t="shared" si="0"/>
        <v>3</v>
      </c>
      <c r="B13" s="5" t="s">
        <v>14</v>
      </c>
      <c r="C13" s="47" t="s">
        <v>11</v>
      </c>
      <c r="D13" s="2"/>
    </row>
    <row r="14" spans="1:6" ht="30.95" customHeight="1">
      <c r="A14" s="1">
        <f t="shared" si="0"/>
        <v>4</v>
      </c>
      <c r="B14" s="5" t="s">
        <v>15</v>
      </c>
      <c r="C14" s="47" t="s">
        <v>13</v>
      </c>
      <c r="D14" s="2">
        <v>1.9714976371713246</v>
      </c>
    </row>
    <row r="15" spans="1:6" ht="30.95" customHeight="1">
      <c r="A15" s="1">
        <f t="shared" si="0"/>
        <v>5</v>
      </c>
      <c r="B15" s="5" t="s">
        <v>16</v>
      </c>
      <c r="C15" s="47" t="s">
        <v>11</v>
      </c>
      <c r="D15" s="2">
        <v>27.929203999999999</v>
      </c>
    </row>
    <row r="16" spans="1:6" ht="31.5" customHeight="1">
      <c r="A16" s="3" t="s">
        <v>17</v>
      </c>
      <c r="B16" s="50" t="s">
        <v>18</v>
      </c>
      <c r="C16" s="47" t="s">
        <v>11</v>
      </c>
      <c r="D16" s="2">
        <v>4.6051399999999996</v>
      </c>
      <c r="F16" s="51"/>
    </row>
    <row r="17" spans="1:6" ht="31.5" customHeight="1">
      <c r="A17" s="3" t="s">
        <v>19</v>
      </c>
      <c r="B17" s="50" t="s">
        <v>20</v>
      </c>
      <c r="C17" s="47" t="s">
        <v>11</v>
      </c>
      <c r="D17" s="2">
        <v>23.324069999999999</v>
      </c>
    </row>
    <row r="18" spans="1:6" ht="31.5" customHeight="1">
      <c r="A18" s="1">
        <f>A15+1</f>
        <v>6</v>
      </c>
      <c r="B18" s="48" t="s">
        <v>21</v>
      </c>
      <c r="C18" s="47" t="s">
        <v>22</v>
      </c>
      <c r="D18" s="49">
        <v>2.85807323941181</v>
      </c>
    </row>
    <row r="19" spans="1:6" ht="31.5" hidden="1" customHeight="1">
      <c r="A19" s="1">
        <f>A18+1</f>
        <v>7</v>
      </c>
      <c r="B19" s="5" t="s">
        <v>23</v>
      </c>
      <c r="C19" s="47" t="s">
        <v>24</v>
      </c>
      <c r="D19" s="2"/>
      <c r="F19" s="52"/>
    </row>
    <row r="20" spans="1:6" ht="31.5" hidden="1" customHeight="1">
      <c r="A20" s="1">
        <f t="shared" ref="A20:A22" si="1">A19+1</f>
        <v>8</v>
      </c>
      <c r="B20" s="5" t="s">
        <v>25</v>
      </c>
      <c r="C20" s="47" t="s">
        <v>26</v>
      </c>
      <c r="D20" s="4"/>
    </row>
    <row r="21" spans="1:6" ht="31.5" hidden="1" customHeight="1">
      <c r="A21" s="1">
        <f t="shared" si="1"/>
        <v>9</v>
      </c>
      <c r="B21" s="5" t="s">
        <v>27</v>
      </c>
      <c r="C21" s="47" t="s">
        <v>26</v>
      </c>
      <c r="D21" s="4"/>
    </row>
    <row r="22" spans="1:6" ht="31.5" customHeight="1">
      <c r="A22" s="1">
        <v>7</v>
      </c>
      <c r="B22" s="5" t="s">
        <v>28</v>
      </c>
      <c r="C22" s="47" t="s">
        <v>29</v>
      </c>
      <c r="D22" s="4">
        <v>6</v>
      </c>
    </row>
    <row r="23" spans="1:6" ht="35.25" customHeight="1">
      <c r="A23" s="53" t="s">
        <v>30</v>
      </c>
      <c r="B23" s="54"/>
      <c r="C23" s="54"/>
      <c r="D23" s="55"/>
    </row>
    <row r="24" spans="1:6" ht="32.25" customHeight="1">
      <c r="A24" s="1">
        <f>A22+1</f>
        <v>8</v>
      </c>
      <c r="B24" s="56" t="s">
        <v>31</v>
      </c>
      <c r="C24" s="57" t="s">
        <v>32</v>
      </c>
      <c r="D24" s="58">
        <v>699.90581999999995</v>
      </c>
    </row>
    <row r="25" spans="1:6" ht="33" customHeight="1">
      <c r="A25" s="1">
        <f>A24+1</f>
        <v>9</v>
      </c>
      <c r="B25" s="5" t="s">
        <v>33</v>
      </c>
      <c r="C25" s="57" t="s">
        <v>32</v>
      </c>
      <c r="D25" s="58">
        <v>2249.8853011243909</v>
      </c>
    </row>
    <row r="26" spans="1:6" ht="36.75" customHeight="1">
      <c r="A26" s="1">
        <f>A25+1</f>
        <v>10</v>
      </c>
      <c r="B26" s="5" t="s">
        <v>34</v>
      </c>
      <c r="C26" s="57" t="s">
        <v>32</v>
      </c>
      <c r="D26" s="58">
        <f>D24-D25</f>
        <v>-1549.979481124391</v>
      </c>
      <c r="F26" s="59"/>
    </row>
  </sheetData>
  <mergeCells count="5">
    <mergeCell ref="A2:D2"/>
    <mergeCell ref="A3:D3"/>
    <mergeCell ref="A4:D4"/>
    <mergeCell ref="A10:D10"/>
    <mergeCell ref="A23:D23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view="pageBreakPreview" zoomScale="80" zoomScaleNormal="90" zoomScaleSheetLayoutView="80" workbookViewId="0">
      <pane xSplit="2" ySplit="10" topLeftCell="C11" activePane="bottomRight" state="frozen"/>
      <selection activeCell="B26" activeCellId="1" sqref="K19 B26"/>
      <selection pane="topRight" activeCell="B26" activeCellId="1" sqref="K19 B26"/>
      <selection pane="bottomLeft" activeCell="B26" activeCellId="1" sqref="K19 B26"/>
      <selection pane="bottomRight" activeCell="B21" sqref="B21"/>
    </sheetView>
  </sheetViews>
  <sheetFormatPr defaultRowHeight="12.75"/>
  <cols>
    <col min="1" max="1" width="8.28515625" style="64" customWidth="1"/>
    <col min="2" max="2" width="68.140625" style="64" customWidth="1"/>
    <col min="3" max="3" width="18.42578125" style="64" customWidth="1"/>
    <col min="4" max="4" width="12.5703125" style="64" customWidth="1"/>
    <col min="5" max="16384" width="9.140625" style="64"/>
  </cols>
  <sheetData>
    <row r="1" spans="1:3" ht="2.25" customHeight="1">
      <c r="C1" s="65"/>
    </row>
    <row r="2" spans="1:3" ht="62.25" customHeight="1">
      <c r="A2" s="66" t="s">
        <v>35</v>
      </c>
      <c r="B2" s="66"/>
      <c r="C2" s="66"/>
    </row>
    <row r="3" spans="1:3" ht="7.5" customHeight="1">
      <c r="A3" s="67"/>
      <c r="B3" s="67"/>
      <c r="C3" s="67"/>
    </row>
    <row r="4" spans="1:3" ht="7.5" customHeight="1">
      <c r="A4" s="68"/>
      <c r="B4" s="68"/>
      <c r="C4" s="69"/>
    </row>
    <row r="5" spans="1:3" s="71" customFormat="1" ht="20.25" customHeight="1">
      <c r="A5" s="70" t="s">
        <v>3</v>
      </c>
      <c r="C5" s="72" t="s">
        <v>36</v>
      </c>
    </row>
    <row r="6" spans="1:3" ht="9.75" customHeight="1">
      <c r="A6" s="68"/>
      <c r="B6" s="68"/>
      <c r="C6" s="69"/>
    </row>
    <row r="7" spans="1:3" ht="13.5" customHeight="1">
      <c r="A7" s="73" t="s">
        <v>37</v>
      </c>
      <c r="B7" s="73" t="s">
        <v>5</v>
      </c>
      <c r="C7" s="74" t="s">
        <v>38</v>
      </c>
    </row>
    <row r="8" spans="1:3" ht="13.5" customHeight="1">
      <c r="A8" s="75"/>
      <c r="B8" s="75"/>
      <c r="C8" s="74"/>
    </row>
    <row r="9" spans="1:3" ht="13.5" customHeight="1">
      <c r="A9" s="76"/>
      <c r="B9" s="76"/>
      <c r="C9" s="74"/>
    </row>
    <row r="10" spans="1:3" ht="17.25" customHeight="1">
      <c r="A10" s="77">
        <v>1</v>
      </c>
      <c r="B10" s="77">
        <v>2</v>
      </c>
      <c r="C10" s="77">
        <v>3</v>
      </c>
    </row>
    <row r="11" spans="1:3" ht="18.75" customHeight="1">
      <c r="A11" s="78">
        <v>1</v>
      </c>
      <c r="B11" s="48" t="s">
        <v>39</v>
      </c>
      <c r="C11" s="79">
        <v>320.09438</v>
      </c>
    </row>
    <row r="12" spans="1:3" ht="18" customHeight="1">
      <c r="A12" s="78" t="s">
        <v>40</v>
      </c>
      <c r="B12" s="80" t="s">
        <v>41</v>
      </c>
      <c r="C12" s="79">
        <v>107.50164000000001</v>
      </c>
    </row>
    <row r="13" spans="1:3" ht="18" customHeight="1">
      <c r="A13" s="78" t="s">
        <v>42</v>
      </c>
      <c r="B13" s="80" t="s">
        <v>43</v>
      </c>
      <c r="C13" s="81">
        <f>IF(C12=0,,C11/C12)</f>
        <v>2.9775767141784999</v>
      </c>
    </row>
    <row r="14" spans="1:3" ht="18" customHeight="1">
      <c r="A14" s="78" t="s">
        <v>44</v>
      </c>
      <c r="B14" s="48" t="s">
        <v>45</v>
      </c>
      <c r="C14" s="79">
        <v>0</v>
      </c>
    </row>
    <row r="15" spans="1:3" s="85" customFormat="1" ht="31.5">
      <c r="A15" s="82" t="s">
        <v>46</v>
      </c>
      <c r="B15" s="83" t="s">
        <v>47</v>
      </c>
      <c r="C15" s="84">
        <f>SUM(C16:C17)</f>
        <v>2240.2870010449878</v>
      </c>
    </row>
    <row r="16" spans="1:3" ht="18" customHeight="1">
      <c r="A16" s="78" t="s">
        <v>48</v>
      </c>
      <c r="B16" s="86" t="s">
        <v>49</v>
      </c>
      <c r="C16" s="79">
        <v>1783.1481815108043</v>
      </c>
    </row>
    <row r="17" spans="1:4" ht="18" customHeight="1">
      <c r="A17" s="78" t="s">
        <v>50</v>
      </c>
      <c r="B17" s="86" t="s">
        <v>51</v>
      </c>
      <c r="C17" s="79">
        <v>457.13881953418337</v>
      </c>
    </row>
    <row r="18" spans="1:4" s="85" customFormat="1" ht="18" customHeight="1">
      <c r="A18" s="87" t="s">
        <v>52</v>
      </c>
      <c r="B18" s="88" t="s">
        <v>53</v>
      </c>
      <c r="C18" s="84">
        <f>SUM(C19:C20)</f>
        <v>54.258824152542374</v>
      </c>
    </row>
    <row r="19" spans="1:4" ht="18" customHeight="1">
      <c r="A19" s="78" t="s">
        <v>54</v>
      </c>
      <c r="B19" s="86" t="s">
        <v>55</v>
      </c>
      <c r="C19" s="79">
        <v>0</v>
      </c>
    </row>
    <row r="20" spans="1:4" ht="18" customHeight="1">
      <c r="A20" s="78" t="s">
        <v>56</v>
      </c>
      <c r="B20" s="86" t="s">
        <v>57</v>
      </c>
      <c r="C20" s="79">
        <v>54.258824152542374</v>
      </c>
    </row>
    <row r="21" spans="1:4" ht="18" customHeight="1">
      <c r="A21" s="78" t="s">
        <v>58</v>
      </c>
      <c r="B21" s="89" t="s">
        <v>59</v>
      </c>
      <c r="C21" s="79">
        <v>60.383000000000003</v>
      </c>
    </row>
    <row r="22" spans="1:4" ht="31.5">
      <c r="A22" s="78" t="s">
        <v>60</v>
      </c>
      <c r="B22" s="89" t="s">
        <v>61</v>
      </c>
      <c r="C22" s="79">
        <v>673.32193418872362</v>
      </c>
    </row>
    <row r="23" spans="1:4" ht="31.5">
      <c r="A23" s="78" t="s">
        <v>62</v>
      </c>
      <c r="B23" s="89" t="s">
        <v>63</v>
      </c>
      <c r="C23" s="79">
        <f>C22+C24-C11-C14-C15-C18-C21</f>
        <v>248.18403011558408</v>
      </c>
    </row>
    <row r="24" spans="1:4" s="85" customFormat="1" ht="20.25" customHeight="1">
      <c r="A24" s="87" t="s">
        <v>64</v>
      </c>
      <c r="B24" s="88" t="s">
        <v>65</v>
      </c>
      <c r="C24" s="84">
        <v>2249.8853011243909</v>
      </c>
      <c r="D24" s="90"/>
    </row>
    <row r="25" spans="1:4" s="94" customFormat="1" ht="12" customHeight="1">
      <c r="A25" s="91"/>
      <c r="B25" s="92"/>
      <c r="C25" s="93"/>
    </row>
    <row r="26" spans="1:4" ht="15.75" customHeight="1">
      <c r="A26" s="95"/>
      <c r="B26" s="95"/>
      <c r="C26" s="95"/>
    </row>
    <row r="27" spans="1:4">
      <c r="A27" s="64" t="s">
        <v>66</v>
      </c>
    </row>
    <row r="29" spans="1:4" ht="15.75" customHeight="1"/>
    <row r="30" spans="1:4" ht="15.75" customHeight="1"/>
    <row r="31" spans="1:4" ht="15.75" customHeight="1">
      <c r="B31" s="68"/>
    </row>
    <row r="32" spans="1:4" ht="15.75" customHeight="1">
      <c r="B32" s="68"/>
    </row>
    <row r="33" spans="2:2" ht="15.75" customHeight="1">
      <c r="B33" s="68"/>
    </row>
    <row r="34" spans="2:2" ht="15.75" customHeight="1">
      <c r="B34" s="68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1"/>
  <sheetViews>
    <sheetView view="pageBreakPreview" zoomScale="80" zoomScaleNormal="60" zoomScaleSheetLayoutView="80" workbookViewId="0">
      <pane xSplit="2" ySplit="10" topLeftCell="C11" activePane="bottomRight" state="frozen"/>
      <selection activeCell="B26" activeCellId="1" sqref="K19 B26"/>
      <selection pane="topRight" activeCell="B26" activeCellId="1" sqref="K19 B26"/>
      <selection pane="bottomLeft" activeCell="B26" activeCellId="1" sqref="K19 B26"/>
      <selection pane="bottomRight" activeCell="A10" sqref="A10:D10"/>
    </sheetView>
  </sheetViews>
  <sheetFormatPr defaultRowHeight="33.950000000000003" customHeight="1"/>
  <cols>
    <col min="1" max="1" width="7.5703125" style="35" customWidth="1"/>
    <col min="2" max="2" width="84.5703125" style="35" customWidth="1"/>
    <col min="3" max="3" width="13.5703125" style="36" customWidth="1"/>
    <col min="4" max="4" width="23" style="35" customWidth="1"/>
    <col min="5" max="5" width="5.28515625" style="35" customWidth="1"/>
    <col min="6" max="6" width="16" style="35" customWidth="1"/>
    <col min="7" max="16384" width="9.140625" style="35"/>
  </cols>
  <sheetData>
    <row r="1" spans="1:6" ht="7.5" customHeight="1">
      <c r="D1" s="37"/>
    </row>
    <row r="2" spans="1:6" ht="27.75" customHeight="1">
      <c r="A2" s="38" t="s">
        <v>0</v>
      </c>
      <c r="B2" s="38"/>
      <c r="C2" s="38"/>
      <c r="D2" s="38"/>
    </row>
    <row r="3" spans="1:6" ht="27.75" customHeight="1">
      <c r="A3" s="39" t="s">
        <v>67</v>
      </c>
      <c r="B3" s="39"/>
      <c r="C3" s="39"/>
      <c r="D3" s="39"/>
    </row>
    <row r="4" spans="1:6" ht="27.75" customHeight="1">
      <c r="A4" s="39" t="s">
        <v>2</v>
      </c>
      <c r="B4" s="39"/>
      <c r="C4" s="39"/>
      <c r="D4" s="39"/>
    </row>
    <row r="5" spans="1:6" ht="6.75" customHeight="1">
      <c r="A5" s="40"/>
      <c r="B5" s="40"/>
      <c r="C5" s="40"/>
      <c r="D5" s="40"/>
    </row>
    <row r="6" spans="1:6" s="97" customFormat="1" ht="27" customHeight="1">
      <c r="A6" s="70" t="s">
        <v>3</v>
      </c>
      <c r="B6" s="96"/>
      <c r="C6" s="96"/>
      <c r="D6" s="96"/>
    </row>
    <row r="7" spans="1:6" ht="4.5" customHeight="1">
      <c r="A7" s="43"/>
      <c r="B7" s="43"/>
      <c r="C7" s="43"/>
      <c r="D7" s="43"/>
    </row>
    <row r="8" spans="1:6" ht="51" customHeight="1">
      <c r="A8" s="44" t="s">
        <v>4</v>
      </c>
      <c r="B8" s="44" t="s">
        <v>5</v>
      </c>
      <c r="C8" s="44" t="s">
        <v>6</v>
      </c>
      <c r="D8" s="44" t="s">
        <v>7</v>
      </c>
    </row>
    <row r="9" spans="1:6" ht="21" customHeight="1">
      <c r="A9" s="45">
        <v>1</v>
      </c>
      <c r="B9" s="45">
        <v>2</v>
      </c>
      <c r="C9" s="45">
        <v>3</v>
      </c>
      <c r="D9" s="45">
        <v>4</v>
      </c>
    </row>
    <row r="10" spans="1:6" ht="35.25" customHeight="1">
      <c r="A10" s="46" t="s">
        <v>8</v>
      </c>
      <c r="B10" s="46"/>
      <c r="C10" s="46"/>
      <c r="D10" s="46"/>
    </row>
    <row r="11" spans="1:6" ht="31.5" customHeight="1">
      <c r="A11" s="3" t="s">
        <v>9</v>
      </c>
      <c r="B11" s="5" t="s">
        <v>68</v>
      </c>
      <c r="C11" s="47" t="s">
        <v>11</v>
      </c>
      <c r="D11" s="2">
        <v>23.133673999999999</v>
      </c>
    </row>
    <row r="12" spans="1:6" ht="30.95" customHeight="1">
      <c r="A12" s="1">
        <f>A11+1</f>
        <v>2</v>
      </c>
      <c r="B12" s="5" t="s">
        <v>69</v>
      </c>
      <c r="C12" s="47" t="s">
        <v>11</v>
      </c>
      <c r="D12" s="2">
        <v>23.133673999999999</v>
      </c>
    </row>
    <row r="13" spans="1:6" ht="30.95" customHeight="1">
      <c r="A13" s="1">
        <f t="shared" ref="A13:A17" si="0">A12+1</f>
        <v>3</v>
      </c>
      <c r="B13" s="5" t="s">
        <v>70</v>
      </c>
      <c r="C13" s="47" t="s">
        <v>11</v>
      </c>
      <c r="D13" s="2">
        <v>0</v>
      </c>
    </row>
    <row r="14" spans="1:6" ht="31.5" hidden="1" customHeight="1">
      <c r="A14" s="1">
        <f t="shared" si="0"/>
        <v>4</v>
      </c>
      <c r="B14" s="5" t="s">
        <v>71</v>
      </c>
      <c r="C14" s="47" t="s">
        <v>24</v>
      </c>
      <c r="D14" s="2"/>
      <c r="E14" s="98"/>
      <c r="F14" s="52"/>
    </row>
    <row r="15" spans="1:6" ht="31.5" hidden="1" customHeight="1">
      <c r="A15" s="1">
        <f t="shared" si="0"/>
        <v>5</v>
      </c>
      <c r="B15" s="5" t="s">
        <v>72</v>
      </c>
      <c r="C15" s="47" t="s">
        <v>26</v>
      </c>
      <c r="D15" s="4"/>
    </row>
    <row r="16" spans="1:6" ht="31.5" hidden="1" customHeight="1">
      <c r="A16" s="1">
        <f t="shared" si="0"/>
        <v>6</v>
      </c>
      <c r="B16" s="5" t="s">
        <v>73</v>
      </c>
      <c r="C16" s="47" t="s">
        <v>26</v>
      </c>
      <c r="D16" s="4"/>
    </row>
    <row r="17" spans="1:6" ht="31.5" customHeight="1">
      <c r="A17" s="1">
        <v>4</v>
      </c>
      <c r="B17" s="5" t="s">
        <v>28</v>
      </c>
      <c r="C17" s="47" t="s">
        <v>29</v>
      </c>
      <c r="D17" s="4">
        <v>1</v>
      </c>
    </row>
    <row r="18" spans="1:6" ht="35.25" customHeight="1">
      <c r="A18" s="53" t="s">
        <v>30</v>
      </c>
      <c r="B18" s="54"/>
      <c r="C18" s="54"/>
      <c r="D18" s="55"/>
    </row>
    <row r="19" spans="1:6" ht="32.25" customHeight="1">
      <c r="A19" s="1">
        <f>A17+1</f>
        <v>5</v>
      </c>
      <c r="B19" s="56" t="s">
        <v>74</v>
      </c>
      <c r="C19" s="57" t="s">
        <v>32</v>
      </c>
      <c r="D19" s="58">
        <v>299.58114999999998</v>
      </c>
    </row>
    <row r="20" spans="1:6" ht="33" customHeight="1">
      <c r="A20" s="1">
        <f>A19+1</f>
        <v>6</v>
      </c>
      <c r="B20" s="5" t="s">
        <v>75</v>
      </c>
      <c r="C20" s="57" t="s">
        <v>32</v>
      </c>
      <c r="D20" s="58">
        <v>125.91031435410613</v>
      </c>
    </row>
    <row r="21" spans="1:6" ht="36.75" customHeight="1">
      <c r="A21" s="1">
        <f>A20+1</f>
        <v>7</v>
      </c>
      <c r="B21" s="5" t="s">
        <v>76</v>
      </c>
      <c r="C21" s="57" t="s">
        <v>32</v>
      </c>
      <c r="D21" s="58">
        <f>D19-D20</f>
        <v>173.67083564589385</v>
      </c>
      <c r="F21" s="59"/>
    </row>
  </sheetData>
  <mergeCells count="5">
    <mergeCell ref="A2:D2"/>
    <mergeCell ref="A3:D3"/>
    <mergeCell ref="A4:D4"/>
    <mergeCell ref="A10:D10"/>
    <mergeCell ref="A18:D18"/>
  </mergeCells>
  <pageMargins left="0.81" right="0.23622047244094491" top="0.38" bottom="0.23622047244094491" header="0.19685039370078741" footer="0.19685039370078741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view="pageBreakPreview" zoomScale="80" zoomScaleNormal="90" zoomScaleSheetLayoutView="80" workbookViewId="0">
      <pane xSplit="2" ySplit="10" topLeftCell="C11" activePane="bottomRight" state="frozen"/>
      <selection activeCell="B26" activeCellId="1" sqref="K19 B26"/>
      <selection pane="topRight" activeCell="B26" activeCellId="1" sqref="K19 B26"/>
      <selection pane="bottomLeft" activeCell="B26" activeCellId="1" sqref="K19 B26"/>
      <selection pane="bottomRight" activeCell="A25" sqref="A25"/>
    </sheetView>
  </sheetViews>
  <sheetFormatPr defaultRowHeight="12.75"/>
  <cols>
    <col min="1" max="1" width="8.28515625" style="6" customWidth="1"/>
    <col min="2" max="2" width="65.7109375" style="6" customWidth="1"/>
    <col min="3" max="3" width="18.42578125" style="6" customWidth="1"/>
    <col min="4" max="4" width="12.5703125" style="6" customWidth="1"/>
    <col min="5" max="16384" width="9.140625" style="6"/>
  </cols>
  <sheetData>
    <row r="1" spans="1:3" ht="3" customHeight="1">
      <c r="C1" s="7"/>
    </row>
    <row r="2" spans="1:3" ht="62.25" customHeight="1">
      <c r="A2" s="63" t="s">
        <v>77</v>
      </c>
      <c r="B2" s="63"/>
      <c r="C2" s="63"/>
    </row>
    <row r="3" spans="1:3" ht="9.75" customHeight="1">
      <c r="A3" s="8"/>
      <c r="B3" s="8"/>
      <c r="C3" s="8"/>
    </row>
    <row r="4" spans="1:3" ht="20.25" customHeight="1">
      <c r="A4" s="9"/>
      <c r="B4" s="9"/>
      <c r="C4" s="10"/>
    </row>
    <row r="5" spans="1:3" s="60" customFormat="1" ht="20.25" customHeight="1">
      <c r="A5" s="61" t="s">
        <v>3</v>
      </c>
      <c r="C5" s="62" t="s">
        <v>36</v>
      </c>
    </row>
    <row r="6" spans="1:3" ht="9.75" customHeight="1">
      <c r="A6" s="9"/>
      <c r="B6" s="9"/>
      <c r="C6" s="10"/>
    </row>
    <row r="7" spans="1:3" ht="15.75" customHeight="1">
      <c r="A7" s="11" t="s">
        <v>37</v>
      </c>
      <c r="B7" s="11" t="s">
        <v>5</v>
      </c>
      <c r="C7" s="12" t="s">
        <v>38</v>
      </c>
    </row>
    <row r="8" spans="1:3" ht="15.75" customHeight="1">
      <c r="A8" s="13"/>
      <c r="B8" s="13"/>
      <c r="C8" s="12"/>
    </row>
    <row r="9" spans="1:3" ht="15.75" customHeight="1">
      <c r="A9" s="14"/>
      <c r="B9" s="14"/>
      <c r="C9" s="12"/>
    </row>
    <row r="10" spans="1:3" ht="17.25" customHeight="1">
      <c r="A10" s="15">
        <v>1</v>
      </c>
      <c r="B10" s="15">
        <v>2</v>
      </c>
      <c r="C10" s="15">
        <v>3</v>
      </c>
    </row>
    <row r="11" spans="1:3" ht="18.75" customHeight="1">
      <c r="A11" s="16">
        <v>1</v>
      </c>
      <c r="B11" s="17" t="s">
        <v>39</v>
      </c>
      <c r="C11" s="18">
        <v>0</v>
      </c>
    </row>
    <row r="12" spans="1:3" ht="18" customHeight="1">
      <c r="A12" s="16" t="s">
        <v>40</v>
      </c>
      <c r="B12" s="19" t="s">
        <v>41</v>
      </c>
      <c r="C12" s="18">
        <v>0</v>
      </c>
    </row>
    <row r="13" spans="1:3" ht="18" customHeight="1">
      <c r="A13" s="16" t="s">
        <v>42</v>
      </c>
      <c r="B13" s="19" t="s">
        <v>43</v>
      </c>
      <c r="C13" s="20">
        <f>IF(C12=0,,C11/C12)</f>
        <v>0</v>
      </c>
    </row>
    <row r="14" spans="1:3" ht="18" customHeight="1">
      <c r="A14" s="16" t="s">
        <v>44</v>
      </c>
      <c r="B14" s="17" t="s">
        <v>45</v>
      </c>
      <c r="C14" s="18">
        <v>0</v>
      </c>
    </row>
    <row r="15" spans="1:3" s="24" customFormat="1" ht="31.5">
      <c r="A15" s="21" t="s">
        <v>46</v>
      </c>
      <c r="B15" s="22" t="s">
        <v>47</v>
      </c>
      <c r="C15" s="23">
        <f>SUM(C16:C17)</f>
        <v>114.42388818496822</v>
      </c>
    </row>
    <row r="16" spans="1:3" ht="18" customHeight="1">
      <c r="A16" s="16" t="s">
        <v>48</v>
      </c>
      <c r="B16" s="25" t="s">
        <v>49</v>
      </c>
      <c r="C16" s="18">
        <v>90.770056882778277</v>
      </c>
    </row>
    <row r="17" spans="1:4" ht="18" customHeight="1">
      <c r="A17" s="16" t="s">
        <v>50</v>
      </c>
      <c r="B17" s="25" t="s">
        <v>51</v>
      </c>
      <c r="C17" s="18">
        <v>23.653831302189943</v>
      </c>
    </row>
    <row r="18" spans="1:4" s="24" customFormat="1" ht="18" customHeight="1">
      <c r="A18" s="26" t="s">
        <v>52</v>
      </c>
      <c r="B18" s="27" t="s">
        <v>53</v>
      </c>
      <c r="C18" s="23">
        <f>SUM(C19:C20)</f>
        <v>0</v>
      </c>
    </row>
    <row r="19" spans="1:4" ht="18" customHeight="1">
      <c r="A19" s="16" t="s">
        <v>54</v>
      </c>
      <c r="B19" s="25" t="s">
        <v>55</v>
      </c>
      <c r="C19" s="18">
        <v>0</v>
      </c>
    </row>
    <row r="20" spans="1:4" ht="18" customHeight="1">
      <c r="A20" s="16" t="s">
        <v>56</v>
      </c>
      <c r="B20" s="25" t="s">
        <v>57</v>
      </c>
      <c r="C20" s="18">
        <v>0</v>
      </c>
    </row>
    <row r="21" spans="1:4" ht="18" customHeight="1">
      <c r="A21" s="16" t="s">
        <v>58</v>
      </c>
      <c r="B21" s="28" t="s">
        <v>59</v>
      </c>
      <c r="C21" s="18">
        <v>0</v>
      </c>
    </row>
    <row r="22" spans="1:4" ht="31.5" hidden="1">
      <c r="A22" s="16" t="s">
        <v>60</v>
      </c>
      <c r="B22" s="28" t="s">
        <v>61</v>
      </c>
      <c r="C22" s="18">
        <v>0</v>
      </c>
    </row>
    <row r="23" spans="1:4" ht="31.5">
      <c r="A23" s="16" t="s">
        <v>60</v>
      </c>
      <c r="B23" s="28" t="s">
        <v>63</v>
      </c>
      <c r="C23" s="18">
        <f>C22+C24-C11-C14-C15-C18-C21</f>
        <v>11.486426169137914</v>
      </c>
    </row>
    <row r="24" spans="1:4" s="24" customFormat="1" ht="20.25" customHeight="1">
      <c r="A24" s="26" t="s">
        <v>62</v>
      </c>
      <c r="B24" s="27" t="s">
        <v>65</v>
      </c>
      <c r="C24" s="23">
        <v>125.91031435410613</v>
      </c>
      <c r="D24" s="29"/>
    </row>
    <row r="25" spans="1:4" s="33" customFormat="1" ht="12" customHeight="1">
      <c r="A25" s="30"/>
      <c r="B25" s="31"/>
      <c r="C25" s="32"/>
    </row>
    <row r="26" spans="1:4" ht="15.75" customHeight="1">
      <c r="A26" s="34"/>
      <c r="B26" s="34"/>
      <c r="C26" s="34"/>
    </row>
    <row r="27" spans="1:4">
      <c r="A27" s="6" t="s">
        <v>66</v>
      </c>
    </row>
    <row r="29" spans="1:4" ht="15.75" customHeight="1"/>
    <row r="30" spans="1:4" ht="15.75" customHeight="1"/>
    <row r="31" spans="1:4" ht="15.75" customHeight="1">
      <c r="B31" s="9"/>
    </row>
    <row r="32" spans="1:4" ht="15.75" customHeight="1">
      <c r="B32" s="9"/>
    </row>
    <row r="33" spans="2:2" ht="15.75" customHeight="1">
      <c r="B33" s="9"/>
    </row>
    <row r="34" spans="2:2" ht="15.75" customHeight="1">
      <c r="B34" s="9"/>
    </row>
  </sheetData>
  <mergeCells count="4">
    <mergeCell ref="A2:C2"/>
    <mergeCell ref="A7:A9"/>
    <mergeCell ref="B7:B9"/>
    <mergeCell ref="C7:C9"/>
  </mergeCells>
  <pageMargins left="0.97" right="0.23622047244094491" top="0.27559055118110237" bottom="0.23622047244094491" header="0.19685039370078741" footer="0.1968503937007874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показатели факт2009 ВС</vt:lpstr>
      <vt:lpstr>расходы факт2009 ВС</vt:lpstr>
      <vt:lpstr>показетли факт2009 ВО</vt:lpstr>
      <vt:lpstr>расходы факт2009 ВО</vt:lpstr>
      <vt:lpstr>'показатели факт2009 ВС'!Область_печати</vt:lpstr>
      <vt:lpstr>'показетли факт2009 ВО'!Область_печати</vt:lpstr>
      <vt:lpstr>'расходы факт2009 ВО'!Область_печати</vt:lpstr>
      <vt:lpstr>'расходы факт2009 ВС'!Область_печати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solodovnikss</dc:creator>
  <cp:lastModifiedBy>solodovnikss</cp:lastModifiedBy>
  <dcterms:created xsi:type="dcterms:W3CDTF">2010-11-11T05:00:11Z</dcterms:created>
  <dcterms:modified xsi:type="dcterms:W3CDTF">2010-11-11T05:05:23Z</dcterms:modified>
</cp:coreProperties>
</file>